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antifraudeandalucia.sharepoint.com/sites/administracion3/Documentos compartidos/General/WEB_Contenidos/"/>
    </mc:Choice>
  </mc:AlternateContent>
  <xr:revisionPtr revIDLastSave="13" documentId="8_{6E72EDCC-0B61-8143-85B1-7447665B8E66}" xr6:coauthVersionLast="47" xr6:coauthVersionMax="47" xr10:uidLastSave="{A5674110-98CC-4C80-94B1-661B77314E5D}"/>
  <bookViews>
    <workbookView xWindow="-110" yWindow="-110" windowWidth="38620" windowHeight="21100" xr2:uid="{00000000-000D-0000-FFFF-FFFF00000000}"/>
  </bookViews>
  <sheets>
    <sheet name="Hoja1" sheetId="1" r:id="rId1"/>
  </sheets>
  <definedNames>
    <definedName name="_xlnm.Print_Area" localSheetId="0">Hoja1!$A$1:$E$67</definedName>
    <definedName name="_xlnm.Print_Titles" localSheetId="0">Hoja1!$1:$4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65" i="1"/>
  <c r="E59" i="1"/>
  <c r="D48" i="1"/>
  <c r="D42" i="1"/>
  <c r="D37" i="1"/>
  <c r="E32" i="1"/>
  <c r="E30" i="1"/>
  <c r="D25" i="1"/>
  <c r="D22" i="1"/>
  <c r="E25" i="1" s="1"/>
  <c r="D19" i="1"/>
  <c r="E19" i="1" s="1"/>
  <c r="D16" i="1"/>
  <c r="D12" i="1"/>
  <c r="D7" i="1"/>
  <c r="E7" i="1" s="1"/>
  <c r="E54" i="1" l="1"/>
  <c r="E60" i="1" s="1"/>
  <c r="E66" i="1"/>
  <c r="E16" i="1"/>
  <c r="E26" i="1" s="1"/>
  <c r="E67" i="1" l="1"/>
</calcChain>
</file>

<file path=xl/sharedStrings.xml><?xml version="1.0" encoding="utf-8"?>
<sst xmlns="http://schemas.openxmlformats.org/spreadsheetml/2006/main" count="100" uniqueCount="82">
  <si>
    <t>PRESUPUESTO DE LA COMUNIDAD AUTONOMA DE ANDALUCIA 2022</t>
  </si>
  <si>
    <t>Sección: PARLAMENTO DE ANDALUCÍA</t>
  </si>
  <si>
    <t>02.00</t>
  </si>
  <si>
    <t>Progr.: INVEST., PREVENC. Y LUCHA CONTRA EL FRAUDE Y CORRUPC.</t>
  </si>
  <si>
    <t>1.1.J</t>
  </si>
  <si>
    <t>Aplic.</t>
  </si>
  <si>
    <t>APLICACIÓN ECONÓMICA</t>
  </si>
  <si>
    <t>JUN-DIC SUBCONC</t>
  </si>
  <si>
    <t>JUN-DIC CONCEPTO</t>
  </si>
  <si>
    <t>JUN-DIC TOTALES</t>
  </si>
  <si>
    <t xml:space="preserve"> CAPITULO 1. GASTOS DE PERSONAL.                            </t>
  </si>
  <si>
    <t xml:space="preserve">           Artículo 10. Altos Cargos.</t>
  </si>
  <si>
    <t>.00</t>
  </si>
  <si>
    <t xml:space="preserve">             Retribuciones dinerarias</t>
  </si>
  <si>
    <t xml:space="preserve">           Artículo 12. Funcionarios.</t>
  </si>
  <si>
    <t xml:space="preserve"> Retribuciones básicas del personal funcionario</t>
  </si>
  <si>
    <t xml:space="preserve">           Sueldos del Subgrupogrupo A1</t>
  </si>
  <si>
    <t>.02</t>
  </si>
  <si>
    <t xml:space="preserve">           Sueldos del Subgrupogrupo C1</t>
  </si>
  <si>
    <t>.05</t>
  </si>
  <si>
    <t xml:space="preserve">           Trienios </t>
  </si>
  <si>
    <t xml:space="preserve"> Retribuciones Complementarias del personal funcionario</t>
  </si>
  <si>
    <t xml:space="preserve">           Complemento de destino</t>
  </si>
  <si>
    <t>.01</t>
  </si>
  <si>
    <t xml:space="preserve">           Complemento específico</t>
  </si>
  <si>
    <t>.09</t>
  </si>
  <si>
    <t xml:space="preserve">           Otros complementos</t>
  </si>
  <si>
    <t xml:space="preserve">           Artículo 15. Incentivos al rendimiento.</t>
  </si>
  <si>
    <t xml:space="preserve"> Productividad</t>
  </si>
  <si>
    <t xml:space="preserve">           Personal funcionario</t>
  </si>
  <si>
    <t xml:space="preserve">          Artículo 16. Cuotas, prestaciones y gastos sociales a cargo del empleador </t>
  </si>
  <si>
    <t xml:space="preserve"> Cuotas sociales</t>
  </si>
  <si>
    <t xml:space="preserve">           Seguridad Social</t>
  </si>
  <si>
    <t xml:space="preserve"> Prestaciones y gastos sociales del personal no laboral</t>
  </si>
  <si>
    <t xml:space="preserve">           Formación y perfeccionamiento del personal</t>
  </si>
  <si>
    <t xml:space="preserve">           Acción social</t>
  </si>
  <si>
    <t>TOTAL CAPITULO 1</t>
  </si>
  <si>
    <t xml:space="preserve"> CAPITULO 2. GASTOS CORRIENTES EN BIENES Y SERVICIOS                            </t>
  </si>
  <si>
    <t xml:space="preserve">           Artículo 20. Arrendamiento y cánones </t>
  </si>
  <si>
    <t>Arrendamientos de edificios y otras construcciones</t>
  </si>
  <si>
    <t>Arrendamientos de sistemas para procesos de información</t>
  </si>
  <si>
    <t xml:space="preserve">           Artículo 21. Reparaciones, Mto. y conservación </t>
  </si>
  <si>
    <t xml:space="preserve"> Sistemas para procesos de información.</t>
  </si>
  <si>
    <t xml:space="preserve">            Artículo 22. Material, suministros y otros.</t>
  </si>
  <si>
    <t xml:space="preserve"> Material de oficina.</t>
  </si>
  <si>
    <t xml:space="preserve">           Ordinario no inventariable</t>
  </si>
  <si>
    <t xml:space="preserve">           Prensa, revistas, libros y otras publicaciones</t>
  </si>
  <si>
    <t xml:space="preserve">           Material informático no inventariable</t>
  </si>
  <si>
    <t>Suministros.</t>
  </si>
  <si>
    <t>Comunicaciones.</t>
  </si>
  <si>
    <t xml:space="preserve">           Telefónicas</t>
  </si>
  <si>
    <t xml:space="preserve">           Postales</t>
  </si>
  <si>
    <t>.03</t>
  </si>
  <si>
    <t xml:space="preserve">           Telex, Telefax y Burofax</t>
  </si>
  <si>
    <t xml:space="preserve"> Gastos Diversos.</t>
  </si>
  <si>
    <t xml:space="preserve">           Atenciones protocolarias y representativas.</t>
  </si>
  <si>
    <t xml:space="preserve">           Información, divulgación y publicidad</t>
  </si>
  <si>
    <t>.04</t>
  </si>
  <si>
    <t xml:space="preserve">           Cursos y actividades de formación</t>
  </si>
  <si>
    <t>.06</t>
  </si>
  <si>
    <t xml:space="preserve">           Reuniones, Conferencias y Cursos</t>
  </si>
  <si>
    <t xml:space="preserve">           Otros </t>
  </si>
  <si>
    <t xml:space="preserve">Trabajos realizados por otras empresas y profesionales. </t>
  </si>
  <si>
    <t xml:space="preserve">           Limpieza y Aseo</t>
  </si>
  <si>
    <t xml:space="preserve">           Seguridad</t>
  </si>
  <si>
    <t xml:space="preserve">           Estudios y trabajos técnicos</t>
  </si>
  <si>
    <t>.08</t>
  </si>
  <si>
    <t xml:space="preserve">           Estudios y trabajos técnicos del área TIC</t>
  </si>
  <si>
    <t xml:space="preserve">           Otros</t>
  </si>
  <si>
    <t xml:space="preserve">          Artículo 23. Indemnizaciones por razón del servicio</t>
  </si>
  <si>
    <t xml:space="preserve"> Dietas</t>
  </si>
  <si>
    <t xml:space="preserve"> Locomoción</t>
  </si>
  <si>
    <t xml:space="preserve"> Traslados</t>
  </si>
  <si>
    <t xml:space="preserve"> Otras indemnizaciones</t>
  </si>
  <si>
    <t>TOTAL CAPITULO 2</t>
  </si>
  <si>
    <t xml:space="preserve"> CAPITULO 6. INVERSIONES REALES</t>
  </si>
  <si>
    <t xml:space="preserve">          Artículo 60. Inversiones nuevas</t>
  </si>
  <si>
    <t xml:space="preserve"> Mobiliario y enseres</t>
  </si>
  <si>
    <t xml:space="preserve"> Sistemas para procesos de información</t>
  </si>
  <si>
    <t xml:space="preserve"> Gastos en inversiones de carácter inmaterial</t>
  </si>
  <si>
    <t>TOTAL CAPITULO 6</t>
  </si>
  <si>
    <t xml:space="preserve"> TOTAL SERVICIO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</si>
</sst>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/>
    <xf numFmtId="49" fontId="1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4" fontId="6" fillId="0" borderId="11" xfId="0" applyNumberFormat="1" applyFont="1" applyBorder="1"/>
    <xf numFmtId="49" fontId="6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4" fillId="0" borderId="11" xfId="0" applyFont="1" applyFill="1" applyBorder="1"/>
    <xf numFmtId="3" fontId="1" fillId="0" borderId="11" xfId="0" applyNumberFormat="1" applyFont="1" applyFill="1" applyBorder="1" applyAlignment="1">
      <alignment horizontal="center"/>
    </xf>
    <xf numFmtId="4" fontId="1" fillId="0" borderId="11" xfId="0" applyNumberFormat="1" applyFont="1" applyFill="1" applyBorder="1"/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3" fontId="2" fillId="0" borderId="4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3" fontId="3" fillId="0" borderId="4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" fontId="2" fillId="0" borderId="3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3" fontId="2" fillId="0" borderId="1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/>
    <xf numFmtId="164" fontId="3" fillId="0" borderId="3" xfId="0" applyNumberFormat="1" applyFont="1" applyFill="1" applyBorder="1"/>
    <xf numFmtId="3" fontId="3" fillId="0" borderId="1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164" fontId="3" fillId="0" borderId="10" xfId="0" applyNumberFormat="1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2" xfId="0" applyNumberFormat="1" applyFont="1" applyFill="1" applyBorder="1"/>
    <xf numFmtId="3" fontId="3" fillId="0" borderId="2" xfId="0" applyNumberFormat="1" applyFont="1" applyFill="1" applyBorder="1" applyAlignment="1">
      <alignment horizontal="right"/>
    </xf>
    <xf numFmtId="164" fontId="2" fillId="0" borderId="3" xfId="0" applyNumberFormat="1" applyFont="1" applyFill="1" applyBorder="1"/>
    <xf numFmtId="164" fontId="2" fillId="0" borderId="10" xfId="0" applyNumberFormat="1" applyFont="1" applyFill="1" applyBorder="1"/>
    <xf numFmtId="3" fontId="3" fillId="0" borderId="10" xfId="0" applyNumberFormat="1" applyFont="1" applyFill="1" applyBorder="1"/>
    <xf numFmtId="3" fontId="2" fillId="0" borderId="9" xfId="0" applyNumberFormat="1" applyFont="1" applyFill="1" applyBorder="1"/>
    <xf numFmtId="3" fontId="3" fillId="0" borderId="11" xfId="0" applyNumberFormat="1" applyFont="1" applyFill="1" applyBorder="1"/>
    <xf numFmtId="3" fontId="2" fillId="0" borderId="11" xfId="0" applyNumberFormat="1" applyFont="1" applyFill="1" applyBorder="1"/>
    <xf numFmtId="3" fontId="2" fillId="0" borderId="10" xfId="0" applyNumberFormat="1" applyFont="1" applyFill="1" applyBorder="1"/>
    <xf numFmtId="0" fontId="7" fillId="0" borderId="11" xfId="0" applyFont="1" applyFill="1" applyBorder="1" applyAlignment="1">
      <alignment horizontal="center" wrapText="1"/>
    </xf>
    <xf numFmtId="49" fontId="7" fillId="0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E3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view="pageBreakPreview" zoomScale="119" zoomScaleNormal="100" zoomScaleSheetLayoutView="119" workbookViewId="0">
      <selection activeCell="H11" sqref="H11"/>
    </sheetView>
  </sheetViews>
  <sheetFormatPr baseColWidth="10" defaultColWidth="11.453125" defaultRowHeight="14.5" x14ac:dyDescent="0.35"/>
  <cols>
    <col min="1" max="1" width="7.7265625" customWidth="1"/>
    <col min="2" max="2" width="63.54296875" customWidth="1"/>
    <col min="3" max="3" width="11.7265625" customWidth="1"/>
    <col min="4" max="4" width="12.26953125" customWidth="1"/>
    <col min="5" max="5" width="11.1796875" customWidth="1"/>
    <col min="6" max="6" width="14.1796875" style="25" customWidth="1"/>
  </cols>
  <sheetData>
    <row r="1" spans="1:5" x14ac:dyDescent="0.35">
      <c r="A1" s="28" t="s">
        <v>0</v>
      </c>
      <c r="B1" s="28"/>
      <c r="C1" s="19"/>
      <c r="D1" s="19"/>
      <c r="E1" s="19"/>
    </row>
    <row r="2" spans="1:5" x14ac:dyDescent="0.35">
      <c r="A2" s="20"/>
      <c r="B2" s="21" t="s">
        <v>1</v>
      </c>
      <c r="C2" s="22"/>
      <c r="D2" s="23"/>
      <c r="E2" s="24" t="s">
        <v>2</v>
      </c>
    </row>
    <row r="3" spans="1:5" ht="18.649999999999999" customHeight="1" x14ac:dyDescent="0.35">
      <c r="A3" s="29"/>
      <c r="B3" s="62" t="s">
        <v>3</v>
      </c>
      <c r="C3" s="30"/>
      <c r="D3" s="31"/>
      <c r="E3" s="63" t="s">
        <v>4</v>
      </c>
    </row>
    <row r="4" spans="1:5" ht="35.15" customHeight="1" x14ac:dyDescent="0.35">
      <c r="A4" s="27" t="s">
        <v>5</v>
      </c>
      <c r="B4" s="13" t="s">
        <v>6</v>
      </c>
      <c r="C4" s="32" t="s">
        <v>7</v>
      </c>
      <c r="D4" s="32" t="s">
        <v>8</v>
      </c>
      <c r="E4" s="32" t="s">
        <v>9</v>
      </c>
    </row>
    <row r="5" spans="1:5" x14ac:dyDescent="0.35">
      <c r="A5" s="1"/>
      <c r="B5" s="26" t="s">
        <v>10</v>
      </c>
      <c r="C5" s="33"/>
      <c r="D5" s="34"/>
      <c r="E5" s="35"/>
    </row>
    <row r="6" spans="1:5" x14ac:dyDescent="0.35">
      <c r="A6" s="2">
        <v>100</v>
      </c>
      <c r="B6" s="3" t="s">
        <v>11</v>
      </c>
      <c r="C6" s="36"/>
      <c r="D6" s="34"/>
      <c r="E6" s="35"/>
    </row>
    <row r="7" spans="1:5" x14ac:dyDescent="0.35">
      <c r="A7" s="4" t="s">
        <v>12</v>
      </c>
      <c r="B7" s="5" t="s">
        <v>13</v>
      </c>
      <c r="C7" s="37">
        <v>50300</v>
      </c>
      <c r="D7" s="38">
        <f>C7</f>
        <v>50300</v>
      </c>
      <c r="E7" s="39">
        <f>D7</f>
        <v>50300</v>
      </c>
    </row>
    <row r="8" spans="1:5" x14ac:dyDescent="0.35">
      <c r="A8" s="6"/>
      <c r="B8" s="3" t="s">
        <v>14</v>
      </c>
      <c r="C8" s="36"/>
      <c r="D8" s="34"/>
      <c r="E8" s="35"/>
    </row>
    <row r="9" spans="1:5" x14ac:dyDescent="0.35">
      <c r="A9" s="2">
        <v>120</v>
      </c>
      <c r="B9" s="5" t="s">
        <v>15</v>
      </c>
      <c r="C9" s="40"/>
      <c r="D9" s="34"/>
      <c r="E9" s="35"/>
    </row>
    <row r="10" spans="1:5" x14ac:dyDescent="0.35">
      <c r="A10" s="4" t="s">
        <v>12</v>
      </c>
      <c r="B10" s="5" t="s">
        <v>16</v>
      </c>
      <c r="C10" s="34">
        <v>79000</v>
      </c>
      <c r="D10" s="34"/>
      <c r="E10" s="35"/>
    </row>
    <row r="11" spans="1:5" x14ac:dyDescent="0.35">
      <c r="A11" s="4" t="s">
        <v>17</v>
      </c>
      <c r="B11" s="5" t="s">
        <v>18</v>
      </c>
      <c r="C11" s="34">
        <v>7100</v>
      </c>
      <c r="D11" s="34"/>
      <c r="E11" s="35"/>
    </row>
    <row r="12" spans="1:5" x14ac:dyDescent="0.35">
      <c r="A12" s="4" t="s">
        <v>19</v>
      </c>
      <c r="B12" s="5" t="s">
        <v>20</v>
      </c>
      <c r="C12" s="34">
        <v>38000</v>
      </c>
      <c r="D12" s="34">
        <f>C10+C11+C12</f>
        <v>124100</v>
      </c>
      <c r="E12" s="35"/>
    </row>
    <row r="13" spans="1:5" x14ac:dyDescent="0.35">
      <c r="A13" s="2">
        <v>121</v>
      </c>
      <c r="B13" s="5" t="s">
        <v>21</v>
      </c>
      <c r="C13" s="40"/>
      <c r="D13" s="34"/>
      <c r="E13" s="35"/>
    </row>
    <row r="14" spans="1:5" x14ac:dyDescent="0.35">
      <c r="A14" s="4" t="s">
        <v>12</v>
      </c>
      <c r="B14" s="5" t="s">
        <v>22</v>
      </c>
      <c r="C14" s="34">
        <v>74000</v>
      </c>
      <c r="D14" s="34"/>
      <c r="E14" s="35"/>
    </row>
    <row r="15" spans="1:5" x14ac:dyDescent="0.35">
      <c r="A15" s="4" t="s">
        <v>23</v>
      </c>
      <c r="B15" s="5" t="s">
        <v>24</v>
      </c>
      <c r="C15" s="34">
        <v>165000</v>
      </c>
      <c r="D15" s="41"/>
      <c r="E15" s="42"/>
    </row>
    <row r="16" spans="1:5" x14ac:dyDescent="0.35">
      <c r="A16" s="4" t="s">
        <v>25</v>
      </c>
      <c r="B16" s="5" t="s">
        <v>26</v>
      </c>
      <c r="C16" s="43">
        <v>10000</v>
      </c>
      <c r="D16" s="44">
        <f>SUM(C14:C16)</f>
        <v>249000</v>
      </c>
      <c r="E16" s="39">
        <f>D12+D16</f>
        <v>373100</v>
      </c>
    </row>
    <row r="17" spans="1:5" x14ac:dyDescent="0.35">
      <c r="A17" s="2"/>
      <c r="B17" s="3" t="s">
        <v>27</v>
      </c>
      <c r="C17" s="36"/>
      <c r="D17" s="34"/>
      <c r="E17" s="35"/>
    </row>
    <row r="18" spans="1:5" x14ac:dyDescent="0.35">
      <c r="A18" s="2">
        <v>150</v>
      </c>
      <c r="B18" s="5" t="s">
        <v>28</v>
      </c>
      <c r="C18" s="40"/>
      <c r="D18" s="34"/>
      <c r="E18" s="35"/>
    </row>
    <row r="19" spans="1:5" x14ac:dyDescent="0.35">
      <c r="A19" s="4" t="s">
        <v>12</v>
      </c>
      <c r="B19" s="5" t="s">
        <v>29</v>
      </c>
      <c r="C19" s="43">
        <v>26000</v>
      </c>
      <c r="D19" s="44">
        <f>C19</f>
        <v>26000</v>
      </c>
      <c r="E19" s="39">
        <f>D19</f>
        <v>26000</v>
      </c>
    </row>
    <row r="20" spans="1:5" x14ac:dyDescent="0.35">
      <c r="A20" s="6"/>
      <c r="B20" s="3" t="s">
        <v>30</v>
      </c>
      <c r="C20" s="36"/>
      <c r="D20" s="34"/>
      <c r="E20" s="42"/>
    </row>
    <row r="21" spans="1:5" x14ac:dyDescent="0.35">
      <c r="A21" s="2">
        <v>160</v>
      </c>
      <c r="B21" s="5" t="s">
        <v>31</v>
      </c>
      <c r="C21" s="40"/>
      <c r="D21" s="34"/>
      <c r="E21" s="35"/>
    </row>
    <row r="22" spans="1:5" x14ac:dyDescent="0.35">
      <c r="A22" s="4" t="s">
        <v>12</v>
      </c>
      <c r="B22" s="5" t="s">
        <v>32</v>
      </c>
      <c r="C22" s="34">
        <v>70000</v>
      </c>
      <c r="D22" s="34">
        <f>C22</f>
        <v>70000</v>
      </c>
      <c r="E22" s="42"/>
    </row>
    <row r="23" spans="1:5" x14ac:dyDescent="0.35">
      <c r="A23" s="2">
        <v>162</v>
      </c>
      <c r="B23" s="5" t="s">
        <v>33</v>
      </c>
      <c r="C23" s="40"/>
      <c r="D23" s="34"/>
      <c r="E23" s="35"/>
    </row>
    <row r="24" spans="1:5" x14ac:dyDescent="0.35">
      <c r="A24" s="4" t="s">
        <v>12</v>
      </c>
      <c r="B24" s="5" t="s">
        <v>34</v>
      </c>
      <c r="C24" s="34">
        <v>10000</v>
      </c>
      <c r="D24" s="34"/>
      <c r="E24" s="35"/>
    </row>
    <row r="25" spans="1:5" x14ac:dyDescent="0.35">
      <c r="A25" s="4" t="s">
        <v>23</v>
      </c>
      <c r="B25" s="5" t="s">
        <v>35</v>
      </c>
      <c r="C25" s="43">
        <v>5000</v>
      </c>
      <c r="D25" s="44">
        <f>C24+C25</f>
        <v>15000</v>
      </c>
      <c r="E25" s="39">
        <f>D22+D25</f>
        <v>85000</v>
      </c>
    </row>
    <row r="26" spans="1:5" x14ac:dyDescent="0.35">
      <c r="A26" s="12"/>
      <c r="B26" s="13" t="s">
        <v>36</v>
      </c>
      <c r="C26" s="45"/>
      <c r="D26" s="45"/>
      <c r="E26" s="46">
        <f>E7+E16+E19+E25</f>
        <v>534400</v>
      </c>
    </row>
    <row r="27" spans="1:5" x14ac:dyDescent="0.35">
      <c r="A27" s="1"/>
      <c r="B27" s="11" t="s">
        <v>37</v>
      </c>
      <c r="C27" s="33"/>
      <c r="D27" s="34"/>
      <c r="E27" s="35"/>
    </row>
    <row r="28" spans="1:5" x14ac:dyDescent="0.35">
      <c r="A28" s="6"/>
      <c r="B28" s="9" t="s">
        <v>38</v>
      </c>
      <c r="C28" s="36"/>
      <c r="D28" s="47"/>
      <c r="E28" s="48"/>
    </row>
    <row r="29" spans="1:5" x14ac:dyDescent="0.35">
      <c r="A29" s="2">
        <v>202</v>
      </c>
      <c r="B29" s="7" t="s">
        <v>39</v>
      </c>
      <c r="C29" s="49"/>
      <c r="D29" s="50">
        <v>20000</v>
      </c>
      <c r="E29" s="51"/>
    </row>
    <row r="30" spans="1:5" x14ac:dyDescent="0.35">
      <c r="A30" s="8">
        <v>206</v>
      </c>
      <c r="B30" s="5" t="s">
        <v>40</v>
      </c>
      <c r="C30" s="52"/>
      <c r="D30" s="44">
        <v>12000</v>
      </c>
      <c r="E30" s="39">
        <f>D29+D30</f>
        <v>32000</v>
      </c>
    </row>
    <row r="31" spans="1:5" x14ac:dyDescent="0.35">
      <c r="A31" s="8"/>
      <c r="B31" s="3" t="s">
        <v>41</v>
      </c>
      <c r="C31" s="36"/>
      <c r="D31" s="34"/>
      <c r="E31" s="48"/>
    </row>
    <row r="32" spans="1:5" x14ac:dyDescent="0.35">
      <c r="A32" s="2">
        <v>216</v>
      </c>
      <c r="B32" s="5" t="s">
        <v>42</v>
      </c>
      <c r="C32" s="37"/>
      <c r="D32" s="43">
        <v>18000</v>
      </c>
      <c r="E32" s="39">
        <f>D32</f>
        <v>18000</v>
      </c>
    </row>
    <row r="33" spans="1:5" x14ac:dyDescent="0.35">
      <c r="A33" s="6"/>
      <c r="B33" s="3" t="s">
        <v>43</v>
      </c>
      <c r="C33" s="36"/>
      <c r="D33" s="53"/>
      <c r="E33" s="48"/>
    </row>
    <row r="34" spans="1:5" x14ac:dyDescent="0.35">
      <c r="A34" s="8">
        <v>220</v>
      </c>
      <c r="B34" s="5" t="s">
        <v>44</v>
      </c>
      <c r="C34" s="40"/>
      <c r="D34" s="53"/>
      <c r="E34" s="48"/>
    </row>
    <row r="35" spans="1:5" x14ac:dyDescent="0.35">
      <c r="A35" s="4" t="s">
        <v>12</v>
      </c>
      <c r="B35" s="7" t="s">
        <v>45</v>
      </c>
      <c r="C35" s="54">
        <v>3000</v>
      </c>
      <c r="D35" s="53"/>
      <c r="E35" s="48"/>
    </row>
    <row r="36" spans="1:5" x14ac:dyDescent="0.35">
      <c r="A36" s="4" t="s">
        <v>23</v>
      </c>
      <c r="B36" s="7" t="s">
        <v>46</v>
      </c>
      <c r="C36" s="54">
        <v>3000</v>
      </c>
      <c r="D36" s="34"/>
      <c r="E36" s="55"/>
    </row>
    <row r="37" spans="1:5" x14ac:dyDescent="0.35">
      <c r="A37" s="4" t="s">
        <v>17</v>
      </c>
      <c r="B37" s="7" t="s">
        <v>47</v>
      </c>
      <c r="C37" s="50">
        <v>3000</v>
      </c>
      <c r="D37" s="34">
        <f>C35+C36+C37</f>
        <v>9000</v>
      </c>
      <c r="E37" s="56"/>
    </row>
    <row r="38" spans="1:5" x14ac:dyDescent="0.35">
      <c r="A38" s="2">
        <v>221</v>
      </c>
      <c r="B38" s="7" t="s">
        <v>48</v>
      </c>
      <c r="C38" s="40"/>
      <c r="D38" s="34">
        <v>5000</v>
      </c>
      <c r="E38" s="51"/>
    </row>
    <row r="39" spans="1:5" x14ac:dyDescent="0.35">
      <c r="A39" s="2">
        <v>222</v>
      </c>
      <c r="B39" s="7" t="s">
        <v>49</v>
      </c>
      <c r="C39" s="40"/>
      <c r="D39" s="34"/>
      <c r="E39" s="51"/>
    </row>
    <row r="40" spans="1:5" x14ac:dyDescent="0.35">
      <c r="A40" s="4" t="s">
        <v>12</v>
      </c>
      <c r="B40" s="7" t="s">
        <v>50</v>
      </c>
      <c r="C40" s="54">
        <v>6500</v>
      </c>
      <c r="D40" s="54"/>
      <c r="E40" s="56"/>
    </row>
    <row r="41" spans="1:5" x14ac:dyDescent="0.35">
      <c r="A41" s="4" t="s">
        <v>23</v>
      </c>
      <c r="B41" s="7" t="s">
        <v>51</v>
      </c>
      <c r="C41" s="54">
        <v>500</v>
      </c>
      <c r="D41" s="54"/>
      <c r="E41" s="51"/>
    </row>
    <row r="42" spans="1:5" x14ac:dyDescent="0.35">
      <c r="A42" s="4" t="s">
        <v>52</v>
      </c>
      <c r="B42" s="7" t="s">
        <v>53</v>
      </c>
      <c r="C42" s="54">
        <v>500</v>
      </c>
      <c r="D42" s="54">
        <f>C40+C41+C42</f>
        <v>7500</v>
      </c>
      <c r="E42" s="51"/>
    </row>
    <row r="43" spans="1:5" x14ac:dyDescent="0.35">
      <c r="A43" s="2">
        <v>226</v>
      </c>
      <c r="B43" s="7" t="s">
        <v>54</v>
      </c>
      <c r="C43" s="40"/>
      <c r="D43" s="34"/>
      <c r="E43" s="51"/>
    </row>
    <row r="44" spans="1:5" x14ac:dyDescent="0.35">
      <c r="A44" s="4" t="s">
        <v>23</v>
      </c>
      <c r="B44" s="7" t="s">
        <v>55</v>
      </c>
      <c r="C44" s="54">
        <v>6000</v>
      </c>
      <c r="D44" s="34"/>
      <c r="E44" s="51"/>
    </row>
    <row r="45" spans="1:5" x14ac:dyDescent="0.35">
      <c r="A45" s="4" t="s">
        <v>17</v>
      </c>
      <c r="B45" s="7" t="s">
        <v>56</v>
      </c>
      <c r="C45" s="54">
        <v>6000</v>
      </c>
      <c r="D45" s="34"/>
      <c r="E45" s="51"/>
    </row>
    <row r="46" spans="1:5" x14ac:dyDescent="0.35">
      <c r="A46" s="4" t="s">
        <v>57</v>
      </c>
      <c r="B46" s="7" t="s">
        <v>58</v>
      </c>
      <c r="C46" s="54">
        <v>3000</v>
      </c>
      <c r="D46" s="53"/>
      <c r="E46" s="51"/>
    </row>
    <row r="47" spans="1:5" x14ac:dyDescent="0.35">
      <c r="A47" s="4" t="s">
        <v>59</v>
      </c>
      <c r="B47" s="7" t="s">
        <v>60</v>
      </c>
      <c r="C47" s="54">
        <v>3000</v>
      </c>
      <c r="D47" s="53"/>
      <c r="E47" s="51"/>
    </row>
    <row r="48" spans="1:5" x14ac:dyDescent="0.35">
      <c r="A48" s="14" t="s">
        <v>25</v>
      </c>
      <c r="B48" s="10" t="s">
        <v>61</v>
      </c>
      <c r="C48" s="54">
        <v>10000</v>
      </c>
      <c r="D48" s="54">
        <f>C44+C45+C46+C47+C48</f>
        <v>28000</v>
      </c>
      <c r="E48" s="56"/>
    </row>
    <row r="49" spans="1:6" x14ac:dyDescent="0.35">
      <c r="A49" s="2">
        <v>227</v>
      </c>
      <c r="B49" s="7" t="s">
        <v>62</v>
      </c>
      <c r="C49" s="40"/>
      <c r="D49" s="53"/>
      <c r="E49" s="51"/>
    </row>
    <row r="50" spans="1:6" x14ac:dyDescent="0.35">
      <c r="A50" s="4" t="s">
        <v>12</v>
      </c>
      <c r="B50" s="7" t="s">
        <v>63</v>
      </c>
      <c r="C50" s="54">
        <v>5000</v>
      </c>
      <c r="D50" s="53"/>
      <c r="E50" s="51"/>
      <c r="F50"/>
    </row>
    <row r="51" spans="1:6" x14ac:dyDescent="0.35">
      <c r="A51" s="4" t="s">
        <v>23</v>
      </c>
      <c r="B51" s="7" t="s">
        <v>64</v>
      </c>
      <c r="C51" s="54">
        <v>5000</v>
      </c>
      <c r="D51" s="53"/>
      <c r="E51" s="51"/>
      <c r="F51"/>
    </row>
    <row r="52" spans="1:6" x14ac:dyDescent="0.35">
      <c r="A52" s="4" t="s">
        <v>59</v>
      </c>
      <c r="B52" s="7" t="s">
        <v>65</v>
      </c>
      <c r="C52" s="54">
        <v>10000</v>
      </c>
      <c r="D52" s="34"/>
      <c r="E52" s="57"/>
    </row>
    <row r="53" spans="1:6" x14ac:dyDescent="0.35">
      <c r="A53" s="4" t="s">
        <v>66</v>
      </c>
      <c r="B53" s="7" t="s">
        <v>67</v>
      </c>
      <c r="C53" s="54">
        <v>0</v>
      </c>
      <c r="D53" s="34"/>
      <c r="E53" s="57"/>
    </row>
    <row r="54" spans="1:6" x14ac:dyDescent="0.35">
      <c r="A54" s="4" t="s">
        <v>25</v>
      </c>
      <c r="B54" s="7" t="s">
        <v>68</v>
      </c>
      <c r="C54" s="37">
        <v>10000</v>
      </c>
      <c r="D54" s="44">
        <f>C50+C51+C52+C53+C54</f>
        <v>30000</v>
      </c>
      <c r="E54" s="58">
        <f>D54+D38+D48+D42+D37</f>
        <v>79500</v>
      </c>
    </row>
    <row r="55" spans="1:6" x14ac:dyDescent="0.35">
      <c r="A55" s="4"/>
      <c r="B55" s="3" t="s">
        <v>69</v>
      </c>
      <c r="C55" s="36"/>
      <c r="D55" s="34"/>
      <c r="E55" s="57"/>
    </row>
    <row r="56" spans="1:6" x14ac:dyDescent="0.35">
      <c r="A56" s="2">
        <v>230</v>
      </c>
      <c r="B56" s="7" t="s">
        <v>70</v>
      </c>
      <c r="C56" s="54"/>
      <c r="D56" s="34">
        <v>10000</v>
      </c>
      <c r="E56" s="57"/>
    </row>
    <row r="57" spans="1:6" x14ac:dyDescent="0.35">
      <c r="A57" s="2">
        <v>231</v>
      </c>
      <c r="B57" s="7" t="s">
        <v>71</v>
      </c>
      <c r="C57" s="54"/>
      <c r="D57" s="34">
        <v>5000</v>
      </c>
      <c r="E57" s="57"/>
    </row>
    <row r="58" spans="1:6" x14ac:dyDescent="0.35">
      <c r="A58" s="2">
        <v>232</v>
      </c>
      <c r="B58" s="7" t="s">
        <v>72</v>
      </c>
      <c r="C58" s="54"/>
      <c r="D58" s="34">
        <v>3500</v>
      </c>
      <c r="E58" s="57"/>
    </row>
    <row r="59" spans="1:6" x14ac:dyDescent="0.35">
      <c r="A59" s="2">
        <v>233</v>
      </c>
      <c r="B59" s="7" t="s">
        <v>73</v>
      </c>
      <c r="C59" s="37"/>
      <c r="D59" s="43">
        <v>6000</v>
      </c>
      <c r="E59" s="58">
        <f>D56+D57+D58+D59</f>
        <v>24500</v>
      </c>
    </row>
    <row r="60" spans="1:6" x14ac:dyDescent="0.35">
      <c r="A60" s="15"/>
      <c r="B60" s="13" t="s">
        <v>74</v>
      </c>
      <c r="C60" s="45"/>
      <c r="D60" s="59"/>
      <c r="E60" s="60">
        <f>E59+E54+E32+E30</f>
        <v>154000</v>
      </c>
    </row>
    <row r="61" spans="1:6" x14ac:dyDescent="0.35">
      <c r="A61" s="16"/>
      <c r="B61" s="9" t="s">
        <v>75</v>
      </c>
      <c r="C61" s="36"/>
      <c r="D61" s="34"/>
      <c r="E61" s="57"/>
    </row>
    <row r="62" spans="1:6" x14ac:dyDescent="0.35">
      <c r="A62" s="4"/>
      <c r="B62" s="9" t="s">
        <v>76</v>
      </c>
      <c r="C62" s="36"/>
      <c r="D62" s="34"/>
      <c r="E62" s="57"/>
    </row>
    <row r="63" spans="1:6" x14ac:dyDescent="0.35">
      <c r="A63" s="2">
        <v>605</v>
      </c>
      <c r="B63" s="7" t="s">
        <v>77</v>
      </c>
      <c r="C63" s="54"/>
      <c r="D63" s="34">
        <v>30000</v>
      </c>
      <c r="E63" s="42"/>
    </row>
    <row r="64" spans="1:6" x14ac:dyDescent="0.35">
      <c r="A64" s="2">
        <v>606</v>
      </c>
      <c r="B64" s="7" t="s">
        <v>78</v>
      </c>
      <c r="C64" s="54"/>
      <c r="D64" s="34">
        <v>105000</v>
      </c>
      <c r="E64" s="61"/>
    </row>
    <row r="65" spans="1:5" x14ac:dyDescent="0.35">
      <c r="A65" s="2">
        <v>609</v>
      </c>
      <c r="B65" s="7" t="s">
        <v>79</v>
      </c>
      <c r="C65" s="54"/>
      <c r="D65" s="34">
        <v>25000</v>
      </c>
      <c r="E65" s="61">
        <f>D63+D64+D65</f>
        <v>160000</v>
      </c>
    </row>
    <row r="66" spans="1:5" x14ac:dyDescent="0.35">
      <c r="A66" s="17"/>
      <c r="B66" s="13" t="s">
        <v>80</v>
      </c>
      <c r="C66" s="45"/>
      <c r="D66" s="59"/>
      <c r="E66" s="60">
        <f>E65</f>
        <v>160000</v>
      </c>
    </row>
    <row r="67" spans="1:5" x14ac:dyDescent="0.35">
      <c r="A67" s="18"/>
      <c r="B67" s="13" t="s">
        <v>81</v>
      </c>
      <c r="C67" s="45"/>
      <c r="D67" s="45"/>
      <c r="E67" s="46">
        <f>E66+E60+E26</f>
        <v>848400</v>
      </c>
    </row>
  </sheetData>
  <mergeCells count="1">
    <mergeCell ref="A1:B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1AFC1141A5A64DAAB51A26D354DF9F" ma:contentTypeVersion="13" ma:contentTypeDescription="Crear nuevo documento." ma:contentTypeScope="" ma:versionID="70e8e46fba3e43752fb5c22144a1f9e9">
  <xsd:schema xmlns:xsd="http://www.w3.org/2001/XMLSchema" xmlns:xs="http://www.w3.org/2001/XMLSchema" xmlns:p="http://schemas.microsoft.com/office/2006/metadata/properties" xmlns:ns2="de69d901-7bd1-4da2-9193-dc08d029bd27" xmlns:ns3="b13a2cf0-b8be-40e7-9a09-3744b2cfc303" targetNamespace="http://schemas.microsoft.com/office/2006/metadata/properties" ma:root="true" ma:fieldsID="a256acfa46f36537b799b291606496de" ns2:_="" ns3:_="">
    <xsd:import namespace="de69d901-7bd1-4da2-9193-dc08d029bd27"/>
    <xsd:import namespace="b13a2cf0-b8be-40e7-9a09-3744b2cfc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d901-7bd1-4da2-9193-dc08d029b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7796709-0185-4087-8d52-ba27125e54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a2cf0-b8be-40e7-9a09-3744b2cfc30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c49bf1-6091-422d-a1dd-a9a18a9c6980}" ma:internalName="TaxCatchAll" ma:showField="CatchAllData" ma:web="b13a2cf0-b8be-40e7-9a09-3744b2cfc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9d901-7bd1-4da2-9193-dc08d029bd27">
      <Terms xmlns="http://schemas.microsoft.com/office/infopath/2007/PartnerControls"/>
    </lcf76f155ced4ddcb4097134ff3c332f>
    <TaxCatchAll xmlns="b13a2cf0-b8be-40e7-9a09-3744b2cfc303" xsi:nil="true"/>
  </documentManagement>
</p:properties>
</file>

<file path=customXml/itemProps1.xml><?xml version="1.0" encoding="utf-8"?>
<ds:datastoreItem xmlns:ds="http://schemas.openxmlformats.org/officeDocument/2006/customXml" ds:itemID="{C03DBC1D-EABB-4711-B07F-3A22751E67E4}"/>
</file>

<file path=customXml/itemProps2.xml><?xml version="1.0" encoding="utf-8"?>
<ds:datastoreItem xmlns:ds="http://schemas.openxmlformats.org/officeDocument/2006/customXml" ds:itemID="{DFF655ED-6A76-49AA-B1E9-F52AE3A2D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798301-25EA-432F-AD28-8D95038CB7EC}">
  <ds:schemaRefs>
    <ds:schemaRef ds:uri="http://schemas.microsoft.com/office/2006/metadata/properties"/>
    <ds:schemaRef ds:uri="http://schemas.microsoft.com/office/infopath/2007/PartnerControls"/>
    <ds:schemaRef ds:uri="de69d901-7bd1-4da2-9193-dc08d029bd27"/>
    <ds:schemaRef ds:uri="b13a2cf0-b8be-40e7-9a09-3744b2cfc3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>Camara de Cuentas de Andalucia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Domínguez Andújar, Iciar Gemma</dc:creator>
  <cp:keywords/>
  <dc:description/>
  <cp:lastModifiedBy>Rubén González Carvajal</cp:lastModifiedBy>
  <cp:revision/>
  <dcterms:created xsi:type="dcterms:W3CDTF">2021-09-28T09:35:14Z</dcterms:created>
  <dcterms:modified xsi:type="dcterms:W3CDTF">2023-01-31T12:03:26Z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0x010100B61AFC1141A5A64DAAB51A26D354DF9F</vt:lpwstr>
  </property>
  <property fmtid="{D5CDD505-2E9C-101B-9397-08002B2CF9AE}" pid="3" name="Order">
    <vt:r8>41000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