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ntifraudeandalucia.sharepoint.com/sites/administracion3/Documentos compartidos/General/WEB_Contenidos/"/>
    </mc:Choice>
  </mc:AlternateContent>
  <xr:revisionPtr revIDLastSave="6" documentId="8_{30EC0ABF-5F0C-4768-A905-ECCC0C47B202}" xr6:coauthVersionLast="47" xr6:coauthVersionMax="47" xr10:uidLastSave="{4F50B43B-19AF-4FC8-ADD4-57D7DBA6E74D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_xlnm.Print_Area" localSheetId="0">Hoja1!$A$1:$E$91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E85" i="1"/>
  <c r="D85" i="1"/>
  <c r="D89" i="1"/>
  <c r="E89" i="1" s="1"/>
  <c r="E90" i="1" s="1"/>
  <c r="E74" i="1"/>
  <c r="D53" i="1"/>
  <c r="D15" i="1" l="1"/>
  <c r="E78" i="1" l="1"/>
  <c r="E79" i="1" s="1"/>
  <c r="D36" i="1"/>
  <c r="D33" i="1"/>
  <c r="E33" i="1" s="1"/>
  <c r="D27" i="1"/>
  <c r="D20" i="1"/>
  <c r="E9" i="1"/>
  <c r="E36" i="1" l="1"/>
  <c r="D69" i="1" l="1"/>
  <c r="E41" i="1" l="1"/>
  <c r="E20" i="1" l="1"/>
  <c r="D57" i="1"/>
  <c r="D30" i="1" l="1"/>
  <c r="E30" i="1" s="1"/>
  <c r="D23" i="1"/>
  <c r="E23" i="1" s="1"/>
  <c r="D7" i="1"/>
  <c r="E7" i="1" s="1"/>
  <c r="E37" i="1" s="1"/>
  <c r="E43" i="1"/>
  <c r="D63" i="1" l="1"/>
  <c r="D48" i="1" l="1"/>
  <c r="E69" i="1" s="1"/>
  <c r="E75" i="1" l="1"/>
  <c r="E91" i="1" l="1"/>
</calcChain>
</file>

<file path=xl/sharedStrings.xml><?xml version="1.0" encoding="utf-8"?>
<sst xmlns="http://schemas.openxmlformats.org/spreadsheetml/2006/main" count="139" uniqueCount="106">
  <si>
    <t>Aplic.</t>
  </si>
  <si>
    <t>APLICACIÓN ECONÓMICA</t>
  </si>
  <si>
    <t>.00</t>
  </si>
  <si>
    <t>.01</t>
  </si>
  <si>
    <t xml:space="preserve">           Sueldos del Subgrupogrupo A1</t>
  </si>
  <si>
    <t>.02</t>
  </si>
  <si>
    <t xml:space="preserve">           Sueldos del Subgrupogrupo C1</t>
  </si>
  <si>
    <t>.03</t>
  </si>
  <si>
    <t>.05</t>
  </si>
  <si>
    <t xml:space="preserve">           Trienios </t>
  </si>
  <si>
    <t xml:space="preserve">           Complemento de destino</t>
  </si>
  <si>
    <t xml:space="preserve">           Complemento específico</t>
  </si>
  <si>
    <t>.09</t>
  </si>
  <si>
    <t xml:space="preserve">           Otros complementos</t>
  </si>
  <si>
    <t>.04</t>
  </si>
  <si>
    <t xml:space="preserve">           Artículo 15. Incentivos al rendimiento.</t>
  </si>
  <si>
    <t xml:space="preserve"> Productividad</t>
  </si>
  <si>
    <t xml:space="preserve">           Personal funcionario</t>
  </si>
  <si>
    <t xml:space="preserve">          Artículo 16. Cuotas, prestaciones y gastos sociales a cargo del empleador </t>
  </si>
  <si>
    <t xml:space="preserve"> Cuotas sociales</t>
  </si>
  <si>
    <t xml:space="preserve">           Seguridad Social</t>
  </si>
  <si>
    <t xml:space="preserve"> Prestaciones y gastos sociales del personal no laboral</t>
  </si>
  <si>
    <t xml:space="preserve">           Formación y perfeccionamiento del personal</t>
  </si>
  <si>
    <t xml:space="preserve">           Acción social</t>
  </si>
  <si>
    <t xml:space="preserve"> CAPITULO 2. GASTOS CORRIENTES EN BIENES Y SERVICIOS                            </t>
  </si>
  <si>
    <t xml:space="preserve">           Artículo 20. Arrendamiento y cánones </t>
  </si>
  <si>
    <t xml:space="preserve">           Artículo 21. Reparaciones, Mto. y conservación </t>
  </si>
  <si>
    <t xml:space="preserve"> Sistemas para procesos de información.</t>
  </si>
  <si>
    <t xml:space="preserve">            Artículo 22. Material, suministros y otros.</t>
  </si>
  <si>
    <t xml:space="preserve">           Ordinario no inventariable</t>
  </si>
  <si>
    <t xml:space="preserve">           Prensa, revistas, libros y otras publicaciones</t>
  </si>
  <si>
    <t xml:space="preserve">           Material informático no inventariable</t>
  </si>
  <si>
    <t xml:space="preserve">           Telefónicas</t>
  </si>
  <si>
    <t xml:space="preserve">           Postales</t>
  </si>
  <si>
    <t xml:space="preserve">           Información, divulgación y publicidad</t>
  </si>
  <si>
    <t>.06</t>
  </si>
  <si>
    <t xml:space="preserve">           Reuniones, Conferencias y Cursos</t>
  </si>
  <si>
    <t xml:space="preserve">           Otros </t>
  </si>
  <si>
    <t xml:space="preserve">           Estudios y trabajos técnicos</t>
  </si>
  <si>
    <t xml:space="preserve">           Otros</t>
  </si>
  <si>
    <t xml:space="preserve"> CAPITULO 6. INVERSIONES REALES</t>
  </si>
  <si>
    <t>TOTAL CAPITULO 6</t>
  </si>
  <si>
    <t>.08</t>
  </si>
  <si>
    <t xml:space="preserve">             Retribuciones dinerarias</t>
  </si>
  <si>
    <t xml:space="preserve">           Telex, Telefax y Burofax</t>
  </si>
  <si>
    <t xml:space="preserve">           Cursos y actividades de formación</t>
  </si>
  <si>
    <t xml:space="preserve"> Traslados</t>
  </si>
  <si>
    <t xml:space="preserve"> Otras indemnizaciones</t>
  </si>
  <si>
    <t xml:space="preserve"> Locomoción</t>
  </si>
  <si>
    <t xml:space="preserve"> Dietas</t>
  </si>
  <si>
    <t xml:space="preserve"> Sistemas para procesos de información</t>
  </si>
  <si>
    <t xml:space="preserve"> Gastos en inversiones de carácter inmaterial</t>
  </si>
  <si>
    <t xml:space="preserve"> Retribuciones básicas del personal funcionario</t>
  </si>
  <si>
    <t xml:space="preserve">           Estudios y trabajos técnicos del área TIC</t>
  </si>
  <si>
    <t xml:space="preserve"> Mobiliario y enseres</t>
  </si>
  <si>
    <t>Sección: PARLAMENTO DE ANDALUCÍA</t>
  </si>
  <si>
    <t>1.1.J</t>
  </si>
  <si>
    <t xml:space="preserve"> TOTAL SERVICIO 01</t>
  </si>
  <si>
    <t>TOTAL CAPITULO 2</t>
  </si>
  <si>
    <t>TOTAL CAPITULO 1</t>
  </si>
  <si>
    <t>Arrendamientos de edificios y otras construcciones</t>
  </si>
  <si>
    <t xml:space="preserve">           Limpieza y Aseo</t>
  </si>
  <si>
    <t xml:space="preserve">           Seguridad</t>
  </si>
  <si>
    <t>Arrendamientos de sistemas para procesos de información</t>
  </si>
  <si>
    <t xml:space="preserve">          Artículo 23. Indemnizaciones por razón del servicio</t>
  </si>
  <si>
    <t xml:space="preserve">          Artículo 60. Inversiones nuevas</t>
  </si>
  <si>
    <t>ANUALES</t>
  </si>
  <si>
    <t>ANUAL SUBCONC</t>
  </si>
  <si>
    <t>ANUAL CONCEPTO</t>
  </si>
  <si>
    <t>02.01</t>
  </si>
  <si>
    <t>Progr.: INVEST., PREVENC. Y LUCHA CONTRA EL FRAUDE Y LA CORRUPC.</t>
  </si>
  <si>
    <t>PRESUPUESTO DE LA COMUNIDAD AUTONOMA DE ANDALUCIA 2023</t>
  </si>
  <si>
    <t xml:space="preserve">           Artículo 10. Altos Cargos y asimilados</t>
  </si>
  <si>
    <t xml:space="preserve">           Artículo 11. Personal eventual</t>
  </si>
  <si>
    <t xml:space="preserve">             Retribuciones</t>
  </si>
  <si>
    <t xml:space="preserve">           Artículo 12. Personal funcionario</t>
  </si>
  <si>
    <t xml:space="preserve"> CAPITULO 1. GASTOS DE PERSONAL                        </t>
  </si>
  <si>
    <t xml:space="preserve">           Prestaciones I.T. a compensar personal funcionario (Admón. Gnral.)</t>
  </si>
  <si>
    <t xml:space="preserve">          Artículo 17. Otros gastos de personal</t>
  </si>
  <si>
    <t xml:space="preserve"> Gastos por modificaciones retributivas y revisiones salariales</t>
  </si>
  <si>
    <t xml:space="preserve">          Artículo 19. Variaciones de la plantilla presupuestaria</t>
  </si>
  <si>
    <t xml:space="preserve"> Incremento plantilla presupuestaria</t>
  </si>
  <si>
    <t xml:space="preserve">           Incremento plantilla Administración General</t>
  </si>
  <si>
    <t>TOTAL CAPITULO 3</t>
  </si>
  <si>
    <t xml:space="preserve"> CAPITULO 3. GASTOS FINANCIEROS</t>
  </si>
  <si>
    <t xml:space="preserve">          Artículo 34. De depósitos, fianzas y otros</t>
  </si>
  <si>
    <t xml:space="preserve"> Otros gastos financieros</t>
  </si>
  <si>
    <t xml:space="preserve">           Sueldos del Subgrupogrupo A2</t>
  </si>
  <si>
    <t xml:space="preserve">           Complemento por diferenc. retribut. en incapacidad temp. (Admón. General)</t>
  </si>
  <si>
    <t xml:space="preserve">           Energía eléctrica</t>
  </si>
  <si>
    <t xml:space="preserve">           Agua</t>
  </si>
  <si>
    <t xml:space="preserve">           Gas</t>
  </si>
  <si>
    <t>Suministros</t>
  </si>
  <si>
    <t xml:space="preserve"> Material de oficina</t>
  </si>
  <si>
    <t>Comunicaciones</t>
  </si>
  <si>
    <t xml:space="preserve"> Gastos Diversos</t>
  </si>
  <si>
    <t xml:space="preserve">           Otros suministros</t>
  </si>
  <si>
    <t xml:space="preserve">           Atenciones protocolarias y representativas</t>
  </si>
  <si>
    <t>Trabajos realizados por otras empresas y profesionales</t>
  </si>
  <si>
    <t xml:space="preserve">           Propiedad intelectual</t>
  </si>
  <si>
    <t xml:space="preserve">           Aplicaciones informáticas desarrolladas a medida</t>
  </si>
  <si>
    <t xml:space="preserve">           Programas informáticos bajo licencia</t>
  </si>
  <si>
    <t xml:space="preserve">           Adquisición de equipos para procesamiento de información</t>
  </si>
  <si>
    <t xml:space="preserve">           Adquisición de equipos ofimáticos</t>
  </si>
  <si>
    <t xml:space="preserve"> Retribuciones complementarias del personal funcionario</t>
  </si>
  <si>
    <t xml:space="preserve">           Incremento retributivo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</si>
</sst>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entury Schoolbook"/>
      <family val="1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3" fontId="3" fillId="0" borderId="2" xfId="0" applyNumberFormat="1" applyFont="1" applyBorder="1"/>
    <xf numFmtId="3" fontId="3" fillId="0" borderId="3" xfId="0" applyNumberFormat="1" applyFont="1" applyBorder="1"/>
    <xf numFmtId="0" fontId="3" fillId="0" borderId="1" xfId="0" applyFont="1" applyBorder="1" applyAlignment="1">
      <alignment horizontal="left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3" fontId="3" fillId="0" borderId="6" xfId="0" applyNumberFormat="1" applyFont="1" applyBorder="1" applyAlignment="1">
      <alignment horizontal="right"/>
    </xf>
    <xf numFmtId="3" fontId="2" fillId="0" borderId="7" xfId="0" applyNumberFormat="1" applyFont="1" applyBorder="1"/>
    <xf numFmtId="0" fontId="3" fillId="0" borderId="1" xfId="0" applyFont="1" applyBorder="1"/>
    <xf numFmtId="3" fontId="3" fillId="0" borderId="5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3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/>
    <xf numFmtId="0" fontId="3" fillId="0" borderId="2" xfId="0" applyFont="1" applyBorder="1"/>
    <xf numFmtId="0" fontId="3" fillId="0" borderId="8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 vertical="center"/>
    </xf>
    <xf numFmtId="0" fontId="2" fillId="0" borderId="2" xfId="0" applyFont="1" applyBorder="1"/>
    <xf numFmtId="164" fontId="3" fillId="0" borderId="0" xfId="0" applyNumberFormat="1" applyFont="1"/>
    <xf numFmtId="164" fontId="3" fillId="0" borderId="3" xfId="0" applyNumberFormat="1" applyFont="1" applyBorder="1"/>
    <xf numFmtId="3" fontId="3" fillId="0" borderId="2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3" fillId="0" borderId="2" xfId="0" applyNumberFormat="1" applyFont="1" applyBorder="1"/>
    <xf numFmtId="164" fontId="3" fillId="0" borderId="10" xfId="0" applyNumberFormat="1" applyFont="1" applyBorder="1"/>
    <xf numFmtId="164" fontId="2" fillId="0" borderId="10" xfId="0" applyNumberFormat="1" applyFont="1" applyBorder="1"/>
    <xf numFmtId="3" fontId="3" fillId="0" borderId="5" xfId="0" applyNumberFormat="1" applyFont="1" applyBorder="1"/>
    <xf numFmtId="0" fontId="3" fillId="0" borderId="2" xfId="0" applyFont="1" applyBorder="1" applyAlignment="1">
      <alignment horizontal="left"/>
    </xf>
    <xf numFmtId="3" fontId="3" fillId="0" borderId="10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4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2" fillId="0" borderId="11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/>
    <xf numFmtId="49" fontId="1" fillId="0" borderId="1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4" fontId="7" fillId="0" borderId="11" xfId="0" applyNumberFormat="1" applyFont="1" applyBorder="1"/>
    <xf numFmtId="49" fontId="7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/>
    </xf>
    <xf numFmtId="0" fontId="5" fillId="0" borderId="11" xfId="0" applyFont="1" applyBorder="1"/>
    <xf numFmtId="0" fontId="7" fillId="0" borderId="11" xfId="0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E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view="pageBreakPreview" topLeftCell="A5" zoomScale="141" zoomScaleNormal="100" zoomScaleSheetLayoutView="141" workbookViewId="0">
      <selection activeCell="H33" sqref="H33"/>
    </sheetView>
  </sheetViews>
  <sheetFormatPr baseColWidth="10" defaultRowHeight="14.5" x14ac:dyDescent="0.35"/>
  <cols>
    <col min="1" max="1" width="4.81640625" bestFit="1" customWidth="1"/>
    <col min="2" max="2" width="61.6328125" customWidth="1"/>
    <col min="3" max="4" width="9.453125" customWidth="1"/>
    <col min="5" max="5" width="9" customWidth="1"/>
    <col min="6" max="6" width="14.1796875" style="54" customWidth="1"/>
    <col min="7" max="7" width="23.81640625" bestFit="1" customWidth="1"/>
  </cols>
  <sheetData>
    <row r="1" spans="1:5" ht="15.5" thickTop="1" thickBot="1" x14ac:dyDescent="0.4">
      <c r="A1" s="63" t="s">
        <v>71</v>
      </c>
      <c r="B1" s="63"/>
      <c r="C1" s="63"/>
      <c r="D1" s="63"/>
      <c r="E1" s="47"/>
    </row>
    <row r="2" spans="1:5" ht="15.5" thickTop="1" thickBot="1" x14ac:dyDescent="0.4">
      <c r="A2" s="49"/>
      <c r="B2" s="50" t="s">
        <v>55</v>
      </c>
      <c r="C2" s="51"/>
      <c r="D2" s="52"/>
      <c r="E2" s="53" t="s">
        <v>69</v>
      </c>
    </row>
    <row r="3" spans="1:5" ht="18.5" customHeight="1" thickTop="1" thickBot="1" x14ac:dyDescent="0.4">
      <c r="A3" s="59"/>
      <c r="B3" s="60" t="s">
        <v>70</v>
      </c>
      <c r="C3" s="51"/>
      <c r="D3" s="52"/>
      <c r="E3" s="61" t="s">
        <v>56</v>
      </c>
    </row>
    <row r="4" spans="1:5" ht="35" customHeight="1" thickTop="1" thickBot="1" x14ac:dyDescent="0.4">
      <c r="A4" s="56" t="s">
        <v>0</v>
      </c>
      <c r="B4" s="37" t="s">
        <v>1</v>
      </c>
      <c r="C4" s="57" t="s">
        <v>67</v>
      </c>
      <c r="D4" s="57" t="s">
        <v>68</v>
      </c>
      <c r="E4" s="57" t="s">
        <v>66</v>
      </c>
    </row>
    <row r="5" spans="1:5" ht="15" thickTop="1" x14ac:dyDescent="0.35">
      <c r="A5" s="1"/>
      <c r="B5" s="55" t="s">
        <v>76</v>
      </c>
      <c r="C5" s="20"/>
      <c r="D5" s="2"/>
      <c r="E5" s="3"/>
    </row>
    <row r="6" spans="1:5" x14ac:dyDescent="0.35">
      <c r="A6" s="4">
        <v>100</v>
      </c>
      <c r="B6" s="5" t="s">
        <v>72</v>
      </c>
      <c r="C6" s="6"/>
      <c r="D6" s="2"/>
      <c r="E6" s="3"/>
    </row>
    <row r="7" spans="1:5" x14ac:dyDescent="0.35">
      <c r="A7" s="7" t="s">
        <v>2</v>
      </c>
      <c r="B7" s="8" t="s">
        <v>43</v>
      </c>
      <c r="C7" s="16">
        <v>81500</v>
      </c>
      <c r="D7" s="9">
        <f>C7</f>
        <v>81500</v>
      </c>
      <c r="E7" s="10">
        <f>D7</f>
        <v>81500</v>
      </c>
    </row>
    <row r="8" spans="1:5" x14ac:dyDescent="0.35">
      <c r="A8" s="4">
        <v>110</v>
      </c>
      <c r="B8" s="5" t="s">
        <v>73</v>
      </c>
      <c r="C8" s="6"/>
      <c r="D8" s="2"/>
      <c r="E8" s="3"/>
    </row>
    <row r="9" spans="1:5" x14ac:dyDescent="0.35">
      <c r="A9" s="7" t="s">
        <v>2</v>
      </c>
      <c r="B9" s="8" t="s">
        <v>74</v>
      </c>
      <c r="C9" s="16">
        <v>10</v>
      </c>
      <c r="D9" s="9">
        <v>10</v>
      </c>
      <c r="E9" s="10">
        <f>D9</f>
        <v>10</v>
      </c>
    </row>
    <row r="10" spans="1:5" x14ac:dyDescent="0.35">
      <c r="A10" s="11"/>
      <c r="B10" s="5" t="s">
        <v>75</v>
      </c>
      <c r="C10" s="6"/>
      <c r="D10" s="2"/>
      <c r="E10" s="3"/>
    </row>
    <row r="11" spans="1:5" x14ac:dyDescent="0.35">
      <c r="A11" s="4">
        <v>120</v>
      </c>
      <c r="B11" s="8" t="s">
        <v>52</v>
      </c>
      <c r="C11" s="13"/>
      <c r="D11" s="2"/>
      <c r="E11" s="3"/>
    </row>
    <row r="12" spans="1:5" x14ac:dyDescent="0.35">
      <c r="A12" s="7" t="s">
        <v>2</v>
      </c>
      <c r="B12" s="8" t="s">
        <v>4</v>
      </c>
      <c r="C12" s="2">
        <v>134000</v>
      </c>
      <c r="D12" s="2"/>
      <c r="E12" s="3"/>
    </row>
    <row r="13" spans="1:5" x14ac:dyDescent="0.35">
      <c r="A13" s="7" t="s">
        <v>3</v>
      </c>
      <c r="B13" s="8" t="s">
        <v>87</v>
      </c>
      <c r="C13" s="2">
        <v>14450</v>
      </c>
      <c r="D13" s="2"/>
      <c r="E13" s="3"/>
    </row>
    <row r="14" spans="1:5" x14ac:dyDescent="0.35">
      <c r="A14" s="7" t="s">
        <v>5</v>
      </c>
      <c r="B14" s="8" t="s">
        <v>6</v>
      </c>
      <c r="C14" s="2">
        <v>11100</v>
      </c>
      <c r="D14" s="2"/>
      <c r="E14" s="3"/>
    </row>
    <row r="15" spans="1:5" x14ac:dyDescent="0.35">
      <c r="A15" s="7" t="s">
        <v>8</v>
      </c>
      <c r="B15" s="8" t="s">
        <v>9</v>
      </c>
      <c r="C15" s="2">
        <v>45000</v>
      </c>
      <c r="D15" s="2">
        <f>C12+C13+C14+C15</f>
        <v>204550</v>
      </c>
      <c r="E15" s="3"/>
    </row>
    <row r="16" spans="1:5" x14ac:dyDescent="0.35">
      <c r="A16" s="4">
        <v>121</v>
      </c>
      <c r="B16" s="8" t="s">
        <v>104</v>
      </c>
      <c r="C16" s="13"/>
      <c r="D16" s="2"/>
      <c r="E16" s="3"/>
    </row>
    <row r="17" spans="1:5" x14ac:dyDescent="0.35">
      <c r="A17" s="7" t="s">
        <v>2</v>
      </c>
      <c r="B17" s="8" t="s">
        <v>10</v>
      </c>
      <c r="C17" s="2">
        <v>130000</v>
      </c>
      <c r="D17" s="2"/>
      <c r="E17" s="3"/>
    </row>
    <row r="18" spans="1:5" x14ac:dyDescent="0.35">
      <c r="A18" s="7" t="s">
        <v>3</v>
      </c>
      <c r="B18" s="8" t="s">
        <v>11</v>
      </c>
      <c r="C18" s="2">
        <v>296000</v>
      </c>
      <c r="D18" s="14"/>
      <c r="E18" s="15"/>
    </row>
    <row r="19" spans="1:5" x14ac:dyDescent="0.35">
      <c r="A19" s="7" t="s">
        <v>42</v>
      </c>
      <c r="B19" s="8" t="s">
        <v>88</v>
      </c>
      <c r="C19" s="2">
        <v>10</v>
      </c>
      <c r="D19" s="14"/>
      <c r="E19" s="15"/>
    </row>
    <row r="20" spans="1:5" x14ac:dyDescent="0.35">
      <c r="A20" s="7" t="s">
        <v>12</v>
      </c>
      <c r="B20" s="8" t="s">
        <v>13</v>
      </c>
      <c r="C20" s="29">
        <v>12500</v>
      </c>
      <c r="D20" s="17">
        <f>SUM(C17:C20)</f>
        <v>438510</v>
      </c>
      <c r="E20" s="10">
        <f>D15+D20</f>
        <v>643060</v>
      </c>
    </row>
    <row r="21" spans="1:5" x14ac:dyDescent="0.35">
      <c r="A21" s="4"/>
      <c r="B21" s="5" t="s">
        <v>15</v>
      </c>
      <c r="C21" s="6"/>
      <c r="D21" s="2"/>
      <c r="E21" s="3"/>
    </row>
    <row r="22" spans="1:5" x14ac:dyDescent="0.35">
      <c r="A22" s="4">
        <v>150</v>
      </c>
      <c r="B22" s="8" t="s">
        <v>16</v>
      </c>
      <c r="C22" s="13"/>
      <c r="D22" s="2"/>
      <c r="E22" s="3"/>
    </row>
    <row r="23" spans="1:5" x14ac:dyDescent="0.35">
      <c r="A23" s="7" t="s">
        <v>2</v>
      </c>
      <c r="B23" s="8" t="s">
        <v>17</v>
      </c>
      <c r="C23" s="29">
        <v>40800</v>
      </c>
      <c r="D23" s="17">
        <f>C23</f>
        <v>40800</v>
      </c>
      <c r="E23" s="10">
        <f>D23</f>
        <v>40800</v>
      </c>
    </row>
    <row r="24" spans="1:5" x14ac:dyDescent="0.35">
      <c r="A24" s="11"/>
      <c r="B24" s="5" t="s">
        <v>18</v>
      </c>
      <c r="C24" s="6"/>
      <c r="D24" s="2"/>
      <c r="E24" s="15"/>
    </row>
    <row r="25" spans="1:5" x14ac:dyDescent="0.35">
      <c r="A25" s="4">
        <v>160</v>
      </c>
      <c r="B25" s="8" t="s">
        <v>19</v>
      </c>
      <c r="C25" s="13"/>
      <c r="D25" s="2"/>
      <c r="E25" s="3"/>
    </row>
    <row r="26" spans="1:5" x14ac:dyDescent="0.35">
      <c r="A26" s="7" t="s">
        <v>2</v>
      </c>
      <c r="B26" s="8" t="s">
        <v>20</v>
      </c>
      <c r="C26" s="2">
        <v>126000</v>
      </c>
      <c r="D26" s="2"/>
      <c r="E26" s="15"/>
    </row>
    <row r="27" spans="1:5" x14ac:dyDescent="0.35">
      <c r="A27" s="7" t="s">
        <v>7</v>
      </c>
      <c r="B27" s="62" t="s">
        <v>77</v>
      </c>
      <c r="C27" s="2">
        <v>10</v>
      </c>
      <c r="D27" s="2">
        <f>C26+C27</f>
        <v>126010</v>
      </c>
      <c r="E27" s="15"/>
    </row>
    <row r="28" spans="1:5" x14ac:dyDescent="0.35">
      <c r="A28" s="4">
        <v>162</v>
      </c>
      <c r="B28" s="8" t="s">
        <v>21</v>
      </c>
      <c r="C28" s="13"/>
      <c r="D28" s="2"/>
      <c r="E28" s="3"/>
    </row>
    <row r="29" spans="1:5" x14ac:dyDescent="0.35">
      <c r="A29" s="7" t="s">
        <v>2</v>
      </c>
      <c r="B29" s="8" t="s">
        <v>22</v>
      </c>
      <c r="C29" s="2">
        <v>10000</v>
      </c>
      <c r="D29" s="2"/>
      <c r="E29" s="3"/>
    </row>
    <row r="30" spans="1:5" x14ac:dyDescent="0.35">
      <c r="A30" s="7" t="s">
        <v>3</v>
      </c>
      <c r="B30" s="8" t="s">
        <v>23</v>
      </c>
      <c r="C30" s="29">
        <v>10000</v>
      </c>
      <c r="D30" s="17">
        <f>C29+C30</f>
        <v>20000</v>
      </c>
      <c r="E30" s="10">
        <f>D27+D30</f>
        <v>146010</v>
      </c>
    </row>
    <row r="31" spans="1:5" x14ac:dyDescent="0.35">
      <c r="A31" s="11"/>
      <c r="B31" s="5" t="s">
        <v>78</v>
      </c>
      <c r="C31" s="6"/>
      <c r="D31" s="2"/>
      <c r="E31" s="15"/>
    </row>
    <row r="32" spans="1:5" x14ac:dyDescent="0.35">
      <c r="A32" s="4">
        <v>170</v>
      </c>
      <c r="B32" s="8" t="s">
        <v>79</v>
      </c>
      <c r="C32" s="13"/>
      <c r="D32" s="2"/>
      <c r="E32" s="3"/>
    </row>
    <row r="33" spans="1:5" x14ac:dyDescent="0.35">
      <c r="A33" s="7" t="s">
        <v>3</v>
      </c>
      <c r="B33" s="8" t="s">
        <v>105</v>
      </c>
      <c r="C33" s="29">
        <v>30790</v>
      </c>
      <c r="D33" s="17">
        <f>C33</f>
        <v>30790</v>
      </c>
      <c r="E33" s="10">
        <f>D33</f>
        <v>30790</v>
      </c>
    </row>
    <row r="34" spans="1:5" x14ac:dyDescent="0.35">
      <c r="A34" s="11"/>
      <c r="B34" s="5" t="s">
        <v>80</v>
      </c>
      <c r="C34" s="6"/>
      <c r="D34" s="2"/>
      <c r="E34" s="15"/>
    </row>
    <row r="35" spans="1:5" x14ac:dyDescent="0.35">
      <c r="A35" s="4">
        <v>190</v>
      </c>
      <c r="B35" s="8" t="s">
        <v>81</v>
      </c>
      <c r="C35" s="13"/>
      <c r="D35" s="2"/>
      <c r="E35" s="3"/>
    </row>
    <row r="36" spans="1:5" ht="15" thickBot="1" x14ac:dyDescent="0.4">
      <c r="A36" s="7" t="s">
        <v>2</v>
      </c>
      <c r="B36" s="8" t="s">
        <v>82</v>
      </c>
      <c r="C36" s="2">
        <v>310000</v>
      </c>
      <c r="D36" s="2">
        <f>C36</f>
        <v>310000</v>
      </c>
      <c r="E36" s="15">
        <f>D36</f>
        <v>310000</v>
      </c>
    </row>
    <row r="37" spans="1:5" ht="15.5" thickTop="1" thickBot="1" x14ac:dyDescent="0.4">
      <c r="A37" s="36"/>
      <c r="B37" s="37" t="s">
        <v>59</v>
      </c>
      <c r="C37" s="38"/>
      <c r="D37" s="38"/>
      <c r="E37" s="39">
        <f>E7+E9+E20+E23+E30+E33+E36</f>
        <v>1252170</v>
      </c>
    </row>
    <row r="38" spans="1:5" ht="15" thickTop="1" x14ac:dyDescent="0.35">
      <c r="A38" s="1"/>
      <c r="B38" s="35" t="s">
        <v>24</v>
      </c>
      <c r="C38" s="20"/>
      <c r="D38" s="2"/>
      <c r="E38" s="3"/>
    </row>
    <row r="39" spans="1:5" x14ac:dyDescent="0.35">
      <c r="A39" s="11"/>
      <c r="B39" s="21" t="s">
        <v>25</v>
      </c>
      <c r="C39" s="6"/>
      <c r="D39" s="22"/>
      <c r="E39" s="23"/>
    </row>
    <row r="40" spans="1:5" x14ac:dyDescent="0.35">
      <c r="A40" s="4">
        <v>202</v>
      </c>
      <c r="B40" s="18" t="s">
        <v>60</v>
      </c>
      <c r="C40" s="58"/>
      <c r="D40" s="48">
        <v>60000</v>
      </c>
      <c r="E40" s="27"/>
    </row>
    <row r="41" spans="1:5" x14ac:dyDescent="0.35">
      <c r="A41" s="19">
        <v>206</v>
      </c>
      <c r="B41" s="8" t="s">
        <v>63</v>
      </c>
      <c r="C41" s="12"/>
      <c r="D41" s="9">
        <v>38000</v>
      </c>
      <c r="E41" s="10">
        <f>D40+D41</f>
        <v>98000</v>
      </c>
    </row>
    <row r="42" spans="1:5" x14ac:dyDescent="0.35">
      <c r="A42" s="19"/>
      <c r="B42" s="5" t="s">
        <v>26</v>
      </c>
      <c r="C42" s="6"/>
      <c r="D42" s="2"/>
      <c r="E42" s="23"/>
    </row>
    <row r="43" spans="1:5" x14ac:dyDescent="0.35">
      <c r="A43" s="4">
        <v>216</v>
      </c>
      <c r="B43" s="8" t="s">
        <v>27</v>
      </c>
      <c r="C43" s="16"/>
      <c r="D43" s="29">
        <v>50000</v>
      </c>
      <c r="E43" s="10">
        <f>D43</f>
        <v>50000</v>
      </c>
    </row>
    <row r="44" spans="1:5" x14ac:dyDescent="0.35">
      <c r="A44" s="11"/>
      <c r="B44" s="5" t="s">
        <v>28</v>
      </c>
      <c r="C44" s="6"/>
      <c r="D44" s="26"/>
      <c r="E44" s="23"/>
    </row>
    <row r="45" spans="1:5" x14ac:dyDescent="0.35">
      <c r="A45" s="19">
        <v>220</v>
      </c>
      <c r="B45" s="8" t="s">
        <v>93</v>
      </c>
      <c r="C45" s="13"/>
      <c r="D45" s="26"/>
      <c r="E45" s="23"/>
    </row>
    <row r="46" spans="1:5" x14ac:dyDescent="0.35">
      <c r="A46" s="7" t="s">
        <v>2</v>
      </c>
      <c r="B46" s="18" t="s">
        <v>29</v>
      </c>
      <c r="C46" s="24">
        <v>3000</v>
      </c>
      <c r="D46" s="26"/>
      <c r="E46" s="23"/>
    </row>
    <row r="47" spans="1:5" x14ac:dyDescent="0.35">
      <c r="A47" s="7" t="s">
        <v>3</v>
      </c>
      <c r="B47" s="18" t="s">
        <v>30</v>
      </c>
      <c r="C47" s="24">
        <v>3000</v>
      </c>
      <c r="D47" s="2"/>
      <c r="E47" s="25"/>
    </row>
    <row r="48" spans="1:5" x14ac:dyDescent="0.35">
      <c r="A48" s="7" t="s">
        <v>5</v>
      </c>
      <c r="B48" s="18" t="s">
        <v>31</v>
      </c>
      <c r="C48" s="48">
        <v>3000</v>
      </c>
      <c r="D48" s="2">
        <f>C46+C47+C48</f>
        <v>9000</v>
      </c>
      <c r="E48" s="28"/>
    </row>
    <row r="49" spans="1:6" x14ac:dyDescent="0.35">
      <c r="A49" s="4">
        <v>221</v>
      </c>
      <c r="B49" s="18" t="s">
        <v>92</v>
      </c>
      <c r="C49" s="13"/>
      <c r="D49" s="2"/>
      <c r="E49" s="27"/>
    </row>
    <row r="50" spans="1:6" x14ac:dyDescent="0.35">
      <c r="A50" s="7" t="s">
        <v>2</v>
      </c>
      <c r="B50" s="18" t="s">
        <v>89</v>
      </c>
      <c r="C50" s="24">
        <v>5000</v>
      </c>
      <c r="D50" s="24"/>
      <c r="E50" s="28"/>
      <c r="F50"/>
    </row>
    <row r="51" spans="1:6" x14ac:dyDescent="0.35">
      <c r="A51" s="7" t="s">
        <v>3</v>
      </c>
      <c r="B51" s="18" t="s">
        <v>90</v>
      </c>
      <c r="C51" s="24">
        <v>1500</v>
      </c>
      <c r="D51" s="24"/>
      <c r="E51" s="27"/>
    </row>
    <row r="52" spans="1:6" x14ac:dyDescent="0.35">
      <c r="A52" s="7" t="s">
        <v>7</v>
      </c>
      <c r="B52" s="18" t="s">
        <v>91</v>
      </c>
      <c r="C52" s="24">
        <v>2500</v>
      </c>
      <c r="D52" s="24"/>
      <c r="E52" s="27"/>
    </row>
    <row r="53" spans="1:6" x14ac:dyDescent="0.35">
      <c r="A53" s="40" t="s">
        <v>12</v>
      </c>
      <c r="B53" s="30" t="s">
        <v>96</v>
      </c>
      <c r="C53" s="48">
        <v>1000</v>
      </c>
      <c r="D53" s="24">
        <f>C49+C50+C51+C52+C53</f>
        <v>10000</v>
      </c>
      <c r="E53" s="28"/>
    </row>
    <row r="54" spans="1:6" x14ac:dyDescent="0.35">
      <c r="A54" s="4">
        <v>222</v>
      </c>
      <c r="B54" s="18" t="s">
        <v>94</v>
      </c>
      <c r="C54" s="13"/>
      <c r="D54" s="2"/>
      <c r="E54" s="27"/>
      <c r="F54"/>
    </row>
    <row r="55" spans="1:6" x14ac:dyDescent="0.35">
      <c r="A55" s="7" t="s">
        <v>2</v>
      </c>
      <c r="B55" s="18" t="s">
        <v>32</v>
      </c>
      <c r="C55" s="24">
        <v>11000</v>
      </c>
      <c r="D55" s="24"/>
      <c r="E55" s="28"/>
      <c r="F55"/>
    </row>
    <row r="56" spans="1:6" x14ac:dyDescent="0.35">
      <c r="A56" s="7" t="s">
        <v>3</v>
      </c>
      <c r="B56" s="18" t="s">
        <v>33</v>
      </c>
      <c r="C56" s="24">
        <v>1000</v>
      </c>
      <c r="D56" s="24"/>
      <c r="E56" s="27"/>
    </row>
    <row r="57" spans="1:6" x14ac:dyDescent="0.35">
      <c r="A57" s="7" t="s">
        <v>7</v>
      </c>
      <c r="B57" s="18" t="s">
        <v>44</v>
      </c>
      <c r="C57" s="24">
        <v>500</v>
      </c>
      <c r="D57" s="24">
        <f>C55+C56+C57</f>
        <v>12500</v>
      </c>
      <c r="E57" s="27"/>
    </row>
    <row r="58" spans="1:6" x14ac:dyDescent="0.35">
      <c r="A58" s="4">
        <v>226</v>
      </c>
      <c r="B58" s="18" t="s">
        <v>95</v>
      </c>
      <c r="C58" s="13"/>
      <c r="D58" s="2"/>
      <c r="E58" s="27"/>
    </row>
    <row r="59" spans="1:6" x14ac:dyDescent="0.35">
      <c r="A59" s="7" t="s">
        <v>3</v>
      </c>
      <c r="B59" s="18" t="s">
        <v>97</v>
      </c>
      <c r="C59" s="24">
        <v>6000</v>
      </c>
      <c r="D59" s="2"/>
      <c r="E59" s="27"/>
    </row>
    <row r="60" spans="1:6" x14ac:dyDescent="0.35">
      <c r="A60" s="7" t="s">
        <v>5</v>
      </c>
      <c r="B60" s="18" t="s">
        <v>34</v>
      </c>
      <c r="C60" s="24">
        <v>6000</v>
      </c>
      <c r="D60" s="2"/>
      <c r="E60" s="27"/>
    </row>
    <row r="61" spans="1:6" x14ac:dyDescent="0.35">
      <c r="A61" s="7" t="s">
        <v>14</v>
      </c>
      <c r="B61" s="18" t="s">
        <v>45</v>
      </c>
      <c r="C61" s="24">
        <v>3000</v>
      </c>
      <c r="D61" s="26"/>
      <c r="E61" s="27"/>
    </row>
    <row r="62" spans="1:6" x14ac:dyDescent="0.35">
      <c r="A62" s="7" t="s">
        <v>35</v>
      </c>
      <c r="B62" s="18" t="s">
        <v>36</v>
      </c>
      <c r="C62" s="24">
        <v>3000</v>
      </c>
      <c r="D62" s="26"/>
      <c r="E62" s="27"/>
    </row>
    <row r="63" spans="1:6" x14ac:dyDescent="0.35">
      <c r="A63" s="40" t="s">
        <v>12</v>
      </c>
      <c r="B63" s="30" t="s">
        <v>37</v>
      </c>
      <c r="C63" s="48">
        <v>12000</v>
      </c>
      <c r="D63" s="24">
        <f>C59+C60+C61+C62+C63</f>
        <v>30000</v>
      </c>
      <c r="E63" s="28"/>
    </row>
    <row r="64" spans="1:6" x14ac:dyDescent="0.35">
      <c r="A64" s="4">
        <v>227</v>
      </c>
      <c r="B64" s="18" t="s">
        <v>98</v>
      </c>
      <c r="C64" s="13"/>
      <c r="D64" s="26"/>
      <c r="E64" s="27"/>
    </row>
    <row r="65" spans="1:8" x14ac:dyDescent="0.35">
      <c r="A65" s="7" t="s">
        <v>2</v>
      </c>
      <c r="B65" s="18" t="s">
        <v>61</v>
      </c>
      <c r="C65" s="24">
        <v>10000</v>
      </c>
      <c r="D65" s="26"/>
      <c r="E65" s="27"/>
    </row>
    <row r="66" spans="1:8" x14ac:dyDescent="0.35">
      <c r="A66" s="7" t="s">
        <v>3</v>
      </c>
      <c r="B66" s="18" t="s">
        <v>62</v>
      </c>
      <c r="C66" s="24">
        <v>10000</v>
      </c>
      <c r="D66" s="26"/>
      <c r="E66" s="27"/>
    </row>
    <row r="67" spans="1:8" x14ac:dyDescent="0.35">
      <c r="A67" s="7" t="s">
        <v>35</v>
      </c>
      <c r="B67" s="18" t="s">
        <v>38</v>
      </c>
      <c r="C67" s="24">
        <v>10000</v>
      </c>
      <c r="D67" s="2"/>
      <c r="E67" s="31"/>
    </row>
    <row r="68" spans="1:8" x14ac:dyDescent="0.35">
      <c r="A68" s="7" t="s">
        <v>42</v>
      </c>
      <c r="B68" s="18" t="s">
        <v>53</v>
      </c>
      <c r="C68" s="24">
        <v>40000</v>
      </c>
      <c r="D68" s="2"/>
      <c r="E68" s="31"/>
    </row>
    <row r="69" spans="1:8" x14ac:dyDescent="0.35">
      <c r="A69" s="7" t="s">
        <v>12</v>
      </c>
      <c r="B69" s="18" t="s">
        <v>39</v>
      </c>
      <c r="C69" s="16">
        <v>10000</v>
      </c>
      <c r="D69" s="17">
        <f>C65+C66+C67+C68+C69</f>
        <v>80000</v>
      </c>
      <c r="E69" s="32">
        <f>D48+D53+D57+D63+D69</f>
        <v>141500</v>
      </c>
    </row>
    <row r="70" spans="1:8" x14ac:dyDescent="0.35">
      <c r="A70" s="7"/>
      <c r="B70" s="5" t="s">
        <v>64</v>
      </c>
      <c r="C70" s="6"/>
      <c r="D70" s="2"/>
      <c r="E70" s="31"/>
    </row>
    <row r="71" spans="1:8" x14ac:dyDescent="0.35">
      <c r="A71" s="4">
        <v>230</v>
      </c>
      <c r="B71" s="18" t="s">
        <v>49</v>
      </c>
      <c r="C71" s="24"/>
      <c r="D71" s="2">
        <v>10000</v>
      </c>
      <c r="E71" s="31"/>
    </row>
    <row r="72" spans="1:8" x14ac:dyDescent="0.35">
      <c r="A72" s="4">
        <v>231</v>
      </c>
      <c r="B72" s="18" t="s">
        <v>48</v>
      </c>
      <c r="C72" s="24"/>
      <c r="D72" s="2">
        <v>5000</v>
      </c>
      <c r="E72" s="31"/>
    </row>
    <row r="73" spans="1:8" x14ac:dyDescent="0.35">
      <c r="A73" s="4">
        <v>232</v>
      </c>
      <c r="B73" s="18" t="s">
        <v>46</v>
      </c>
      <c r="C73" s="24"/>
      <c r="D73" s="2">
        <v>6000</v>
      </c>
      <c r="E73" s="31"/>
      <c r="G73" s="34"/>
    </row>
    <row r="74" spans="1:8" ht="15" thickBot="1" x14ac:dyDescent="0.4">
      <c r="A74" s="4">
        <v>233</v>
      </c>
      <c r="B74" s="18" t="s">
        <v>47</v>
      </c>
      <c r="C74" s="16"/>
      <c r="D74" s="29">
        <v>6000</v>
      </c>
      <c r="E74" s="32">
        <f>D71+D72+D73+D74</f>
        <v>27000</v>
      </c>
    </row>
    <row r="75" spans="1:8" ht="15.5" thickTop="1" thickBot="1" x14ac:dyDescent="0.4">
      <c r="A75" s="41"/>
      <c r="B75" s="37" t="s">
        <v>58</v>
      </c>
      <c r="C75" s="38"/>
      <c r="D75" s="42"/>
      <c r="E75" s="43">
        <f>E74+E69+E43+E41</f>
        <v>316500</v>
      </c>
      <c r="H75" s="34"/>
    </row>
    <row r="76" spans="1:8" ht="15" thickTop="1" x14ac:dyDescent="0.35">
      <c r="A76" s="44"/>
      <c r="B76" s="21" t="s">
        <v>84</v>
      </c>
      <c r="C76" s="6"/>
      <c r="D76" s="2"/>
      <c r="E76" s="31"/>
    </row>
    <row r="77" spans="1:8" x14ac:dyDescent="0.35">
      <c r="A77" s="7"/>
      <c r="B77" s="21" t="s">
        <v>85</v>
      </c>
      <c r="C77" s="6"/>
      <c r="D77" s="2"/>
      <c r="E77" s="31"/>
    </row>
    <row r="78" spans="1:8" ht="15" thickBot="1" x14ac:dyDescent="0.4">
      <c r="A78" s="4">
        <v>349</v>
      </c>
      <c r="B78" s="18" t="s">
        <v>86</v>
      </c>
      <c r="C78" s="24"/>
      <c r="D78" s="2">
        <v>3000</v>
      </c>
      <c r="E78" s="15">
        <f>D78</f>
        <v>3000</v>
      </c>
    </row>
    <row r="79" spans="1:8" ht="15.5" thickTop="1" thickBot="1" x14ac:dyDescent="0.4">
      <c r="A79" s="45"/>
      <c r="B79" s="37" t="s">
        <v>83</v>
      </c>
      <c r="C79" s="38"/>
      <c r="D79" s="42"/>
      <c r="E79" s="43">
        <f>E78</f>
        <v>3000</v>
      </c>
      <c r="H79" s="34"/>
    </row>
    <row r="80" spans="1:8" ht="15" thickTop="1" x14ac:dyDescent="0.35">
      <c r="A80" s="44"/>
      <c r="B80" s="21" t="s">
        <v>40</v>
      </c>
      <c r="C80" s="6"/>
      <c r="D80" s="2"/>
      <c r="E80" s="31"/>
    </row>
    <row r="81" spans="1:5" x14ac:dyDescent="0.35">
      <c r="A81" s="7"/>
      <c r="B81" s="21" t="s">
        <v>65</v>
      </c>
      <c r="C81" s="6"/>
      <c r="D81" s="2"/>
      <c r="E81" s="31"/>
    </row>
    <row r="82" spans="1:5" x14ac:dyDescent="0.35">
      <c r="A82" s="4">
        <v>605</v>
      </c>
      <c r="B82" s="18" t="s">
        <v>54</v>
      </c>
      <c r="C82" s="24"/>
      <c r="D82" s="2">
        <v>30000</v>
      </c>
      <c r="E82" s="15">
        <f>D82</f>
        <v>30000</v>
      </c>
    </row>
    <row r="83" spans="1:5" x14ac:dyDescent="0.35">
      <c r="A83" s="4">
        <v>606</v>
      </c>
      <c r="B83" s="18" t="s">
        <v>50</v>
      </c>
      <c r="C83" s="24"/>
      <c r="D83" s="2"/>
      <c r="E83" s="33"/>
    </row>
    <row r="84" spans="1:5" x14ac:dyDescent="0.35">
      <c r="A84" s="7" t="s">
        <v>2</v>
      </c>
      <c r="B84" s="18" t="s">
        <v>102</v>
      </c>
      <c r="C84" s="24">
        <v>100000</v>
      </c>
      <c r="D84" s="26"/>
      <c r="E84" s="27"/>
    </row>
    <row r="85" spans="1:5" x14ac:dyDescent="0.35">
      <c r="A85" s="7" t="s">
        <v>3</v>
      </c>
      <c r="B85" s="18" t="s">
        <v>103</v>
      </c>
      <c r="C85" s="24">
        <v>70000</v>
      </c>
      <c r="D85" s="2">
        <f>C84+C85</f>
        <v>170000</v>
      </c>
      <c r="E85" s="33">
        <f>D82+D85</f>
        <v>200000</v>
      </c>
    </row>
    <row r="86" spans="1:5" x14ac:dyDescent="0.35">
      <c r="A86" s="4">
        <v>609</v>
      </c>
      <c r="B86" s="18" t="s">
        <v>51</v>
      </c>
      <c r="C86" s="24"/>
      <c r="D86" s="2"/>
      <c r="E86" s="33"/>
    </row>
    <row r="87" spans="1:5" x14ac:dyDescent="0.35">
      <c r="A87" s="7" t="s">
        <v>5</v>
      </c>
      <c r="B87" s="18" t="s">
        <v>99</v>
      </c>
      <c r="C87" s="24">
        <v>6000</v>
      </c>
      <c r="D87" s="26"/>
      <c r="E87" s="27"/>
    </row>
    <row r="88" spans="1:5" x14ac:dyDescent="0.35">
      <c r="A88" s="7" t="s">
        <v>8</v>
      </c>
      <c r="B88" s="18" t="s">
        <v>100</v>
      </c>
      <c r="C88" s="24">
        <v>10000</v>
      </c>
      <c r="D88" s="26"/>
      <c r="E88" s="27"/>
    </row>
    <row r="89" spans="1:5" ht="15" thickBot="1" x14ac:dyDescent="0.4">
      <c r="A89" s="7" t="s">
        <v>35</v>
      </c>
      <c r="B89" s="18" t="s">
        <v>101</v>
      </c>
      <c r="C89" s="24">
        <v>10000</v>
      </c>
      <c r="D89" s="2">
        <f>C87+C88+C89</f>
        <v>26000</v>
      </c>
      <c r="E89" s="33">
        <f>D89</f>
        <v>26000</v>
      </c>
    </row>
    <row r="90" spans="1:5" ht="15.5" thickTop="1" thickBot="1" x14ac:dyDescent="0.4">
      <c r="A90" s="45"/>
      <c r="B90" s="37" t="s">
        <v>41</v>
      </c>
      <c r="C90" s="38"/>
      <c r="D90" s="42"/>
      <c r="E90" s="43">
        <f>E85+E86+E89</f>
        <v>226000</v>
      </c>
    </row>
    <row r="91" spans="1:5" ht="15.5" thickTop="1" thickBot="1" x14ac:dyDescent="0.4">
      <c r="A91" s="46"/>
      <c r="B91" s="37" t="s">
        <v>57</v>
      </c>
      <c r="C91" s="38"/>
      <c r="D91" s="38"/>
      <c r="E91" s="39">
        <f>E90+E75+E79+E37</f>
        <v>1797670</v>
      </c>
    </row>
    <row r="92" spans="1:5" ht="15" thickTop="1" x14ac:dyDescent="0.35"/>
  </sheetData>
  <mergeCells count="1">
    <mergeCell ref="A1:D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9d901-7bd1-4da2-9193-dc08d029bd27">
      <Terms xmlns="http://schemas.microsoft.com/office/infopath/2007/PartnerControls"/>
    </lcf76f155ced4ddcb4097134ff3c332f>
    <TaxCatchAll xmlns="b13a2cf0-b8be-40e7-9a09-3744b2cfc30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1AFC1141A5A64DAAB51A26D354DF9F" ma:contentTypeVersion="13" ma:contentTypeDescription="Crear nuevo documento." ma:contentTypeScope="" ma:versionID="70e8e46fba3e43752fb5c22144a1f9e9">
  <xsd:schema xmlns:xsd="http://www.w3.org/2001/XMLSchema" xmlns:xs="http://www.w3.org/2001/XMLSchema" xmlns:p="http://schemas.microsoft.com/office/2006/metadata/properties" xmlns:ns2="de69d901-7bd1-4da2-9193-dc08d029bd27" xmlns:ns3="b13a2cf0-b8be-40e7-9a09-3744b2cfc303" targetNamespace="http://schemas.microsoft.com/office/2006/metadata/properties" ma:root="true" ma:fieldsID="a256acfa46f36537b799b291606496de" ns2:_="" ns3:_="">
    <xsd:import namespace="de69d901-7bd1-4da2-9193-dc08d029bd27"/>
    <xsd:import namespace="b13a2cf0-b8be-40e7-9a09-3744b2cfc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d901-7bd1-4da2-9193-dc08d029b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7796709-0185-4087-8d52-ba27125e5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a2cf0-b8be-40e7-9a09-3744b2cfc30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c49bf1-6091-422d-a1dd-a9a18a9c6980}" ma:internalName="TaxCatchAll" ma:showField="CatchAllData" ma:web="b13a2cf0-b8be-40e7-9a09-3744b2cfc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655ED-6A76-49AA-B1E9-F52AE3A2DF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98301-25EA-432F-AD28-8D95038CB7EC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b13a2cf0-b8be-40e7-9a09-3744b2cfc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e69d901-7bd1-4da2-9193-dc08d029bd2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9D775B-9906-4B16-93B8-CBD15426F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Camara de Cuentas de Andalucia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Domínguez Andújar, Iciar Gemma</dc:creator>
  <cp:lastModifiedBy>Rubén González Carvajal</cp:lastModifiedBy>
  <cp:lastPrinted>2022-06-01T17:06:35Z</cp:lastPrinted>
  <dcterms:created xsi:type="dcterms:W3CDTF">2021-09-28T09:35:14Z</dcterms:created>
  <dcterms:modified xsi:type="dcterms:W3CDTF">2023-01-31T12:13:42Z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0x010100B61AFC1141A5A64DAAB51A26D354DF9F</vt:lpwstr>
  </property>
  <property fmtid="{D5CDD505-2E9C-101B-9397-08002B2CF9AE}" pid="3" name="MediaServiceImageTags">
    <vt:lpwstr/>
  </property>
</Properties>
</file>